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6\"/>
    </mc:Choice>
  </mc:AlternateContent>
  <xr:revisionPtr revIDLastSave="0" documentId="13_ncr:1_{24440DFE-FF9C-4509-B32B-8197FB6EAC0C}"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7" l="1"/>
  <c r="F77" i="7"/>
  <c r="G66" i="7"/>
  <c r="F66" i="7"/>
  <c r="G61" i="7" l="1"/>
  <c r="G75" i="7"/>
  <c r="F75" i="7"/>
  <c r="G74" i="7"/>
  <c r="F74" i="7"/>
  <c r="G73" i="7"/>
  <c r="F73" i="7"/>
  <c r="G72" i="7"/>
  <c r="F72" i="7"/>
  <c r="G71" i="7"/>
  <c r="F71" i="7"/>
  <c r="G70" i="7"/>
  <c r="F70" i="7"/>
  <c r="G69" i="7"/>
  <c r="F69" i="7"/>
  <c r="G68" i="7"/>
  <c r="F68" i="7"/>
  <c r="G67" i="7"/>
  <c r="F67" i="7"/>
  <c r="G65" i="7"/>
  <c r="F65" i="7"/>
  <c r="G64" i="7"/>
  <c r="F64" i="7"/>
  <c r="K76" i="7"/>
  <c r="J76" i="7"/>
  <c r="I76" i="7"/>
  <c r="H76" i="7"/>
  <c r="E76" i="7"/>
  <c r="D76" i="7"/>
  <c r="G76" i="7" s="1"/>
  <c r="C76" i="7"/>
  <c r="K63" i="7"/>
  <c r="J63" i="7"/>
  <c r="I63" i="7"/>
  <c r="H63" i="7"/>
  <c r="E63" i="7"/>
  <c r="D63" i="7"/>
  <c r="G63" i="7" s="1"/>
  <c r="C63" i="7"/>
  <c r="F63" i="7" s="1"/>
  <c r="G62" i="7"/>
  <c r="F62" i="7"/>
  <c r="F76" i="7" l="1"/>
  <c r="F61" i="7"/>
  <c r="G60" i="7" l="1"/>
  <c r="F60" i="7"/>
  <c r="G59" i="7"/>
  <c r="F59" i="7"/>
  <c r="G58" i="7"/>
  <c r="F58" i="7"/>
  <c r="G57" i="7"/>
  <c r="F57" i="7"/>
  <c r="G56" i="7"/>
  <c r="F56" i="7"/>
  <c r="G55" i="7"/>
  <c r="F55" i="7"/>
  <c r="G54" i="7"/>
  <c r="F54" i="7"/>
  <c r="G53" i="7"/>
  <c r="F53" i="7"/>
  <c r="G52" i="7"/>
  <c r="F52" i="7"/>
  <c r="G51" i="7"/>
  <c r="F51"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F50" i="7"/>
  <c r="G37" i="7"/>
  <c r="F37" i="7"/>
  <c r="F24" i="7"/>
  <c r="G24" i="7"/>
</calcChain>
</file>

<file path=xl/sharedStrings.xml><?xml version="1.0" encoding="utf-8"?>
<sst xmlns="http://schemas.openxmlformats.org/spreadsheetml/2006/main" count="22" uniqueCount="17">
  <si>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</si>
  <si>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</si>
  <si>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</si>
  <si>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</si>
  <si>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</si>
  <si>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</si>
  <si>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</si>
  <si>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</si>
  <si>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</si>
  <si>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</si>
  <si>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</si>
  <si>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</si>
  <si>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</si>
  <si>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</si>
  <si>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</si>
  <si>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Total-26</t>
    <phoneticPr fontId="83" type="noConversion"/>
  </si>
  <si>
    <t>12-month average</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</si>
</sst>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9">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17" fontId="85" fillId="0" borderId="29" xfId="0" applyNumberFormat="1" applyFont="1" applyBorder="1" applyAlignment="1">
      <alignment horizontal="center" vertical="center"/>
    </xf>
    <xf numFmtId="17" fontId="5" fillId="0" borderId="9" xfId="0" applyNumberFormat="1" applyFont="1" applyBorder="1" applyAlignment="1">
      <alignment horizontal="center"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9" t="s">
        <v>13</v>
      </c>
      <c r="C4" s="49"/>
      <c r="D4" s="49"/>
      <c r="E4" s="49"/>
      <c r="F4" s="49"/>
      <c r="G4" s="49"/>
    </row>
    <row r="5" spans="2:7">
      <c r="B5" s="14"/>
      <c r="C5" s="14"/>
      <c r="D5" s="14"/>
      <c r="E5" s="14"/>
      <c r="F5" s="14"/>
      <c r="G5" s="14"/>
    </row>
    <row r="6" spans="2:7" ht="204.6" customHeight="1">
      <c r="B6" s="16"/>
      <c r="D6" s="50" t="s">
        <v>14</v>
      </c>
      <c r="E6" s="51"/>
      <c r="F6" s="51"/>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79"/>
  <sheetViews>
    <sheetView showGridLines="0" tabSelected="1" workbookViewId="0">
      <pane xSplit="2" ySplit="11" topLeftCell="C36" activePane="bottomRight" state="frozen"/>
      <selection pane="topRight" activeCell="C1" sqref="C1"/>
      <selection pane="bottomLeft" activeCell="A12" sqref="A12"/>
      <selection pane="bottomRight" activeCell="B77" sqref="B77"/>
    </sheetView>
  </sheetViews>
  <sheetFormatPr defaultColWidth="9" defaultRowHeight="13.8" outlineLevelRow="1"/>
  <cols>
    <col min="1" max="1" width="1.8984375" style="12" customWidth="1"/>
    <col min="2" max="2" width="15.8984375" style="34" customWidth="1"/>
    <col min="3" max="7" width="9.69921875" style="34" customWidth="1"/>
    <col min="8" max="9" width="10.5" style="34" customWidth="1"/>
    <col min="10" max="11" width="10.5" style="35" customWidth="1"/>
    <col min="12" max="16384" width="9" style="12"/>
  </cols>
  <sheetData>
    <row r="2" spans="2:16" ht="15.6">
      <c r="B2" s="36"/>
      <c r="C2" s="36"/>
      <c r="D2" s="36"/>
      <c r="E2" s="36"/>
      <c r="F2" s="36"/>
      <c r="G2" s="36"/>
      <c r="H2" s="36"/>
      <c r="I2" s="36"/>
      <c r="J2" s="37"/>
      <c r="K2" s="44" t="s">
        <v>12</v>
      </c>
    </row>
    <row r="3" spans="2:16" ht="15.6" customHeight="1">
      <c r="B3" s="52" t="s">
        <v>4</v>
      </c>
      <c r="C3" s="54" t="s">
        <v>5</v>
      </c>
      <c r="D3" s="55"/>
      <c r="E3" s="56"/>
      <c r="F3" s="54" t="s">
        <v>6</v>
      </c>
      <c r="G3" s="56"/>
      <c r="H3" s="54" t="s">
        <v>7</v>
      </c>
      <c r="I3" s="55"/>
      <c r="J3" s="56"/>
      <c r="K3" s="57" t="s">
        <v>8</v>
      </c>
    </row>
    <row r="4" spans="2:16">
      <c r="B4" s="53"/>
      <c r="C4" s="41" t="s">
        <v>9</v>
      </c>
      <c r="D4" s="42" t="s">
        <v>10</v>
      </c>
      <c r="E4" s="42" t="s">
        <v>11</v>
      </c>
      <c r="F4" s="41" t="s">
        <v>9</v>
      </c>
      <c r="G4" s="42" t="s">
        <v>10</v>
      </c>
      <c r="H4" s="41" t="s">
        <v>9</v>
      </c>
      <c r="I4" s="42" t="s">
        <v>10</v>
      </c>
      <c r="J4" s="43" t="s">
        <v>11</v>
      </c>
      <c r="K4" s="58"/>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0"/>
      <c r="N5" s="21"/>
      <c r="O5" s="20"/>
      <c r="P5" s="21"/>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0"/>
      <c r="N6" s="21"/>
      <c r="O6" s="20"/>
      <c r="P6" s="21"/>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0"/>
      <c r="N7" s="21"/>
      <c r="O7" s="20"/>
      <c r="P7" s="21"/>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0"/>
      <c r="N8" s="21"/>
      <c r="O8" s="20"/>
      <c r="P8" s="21"/>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0"/>
      <c r="N9" s="21"/>
      <c r="O9" s="20"/>
      <c r="P9" s="21"/>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0"/>
      <c r="N10" s="21"/>
      <c r="O10" s="20"/>
      <c r="P10" s="21"/>
    </row>
    <row r="11" spans="2:16" hidden="1">
      <c r="B11" s="19">
        <v>44531</v>
      </c>
      <c r="C11" s="9">
        <v>25634.749</v>
      </c>
      <c r="D11" s="10">
        <v>2201.9944799999998</v>
      </c>
      <c r="E11" s="10">
        <v>27836.743480000001</v>
      </c>
      <c r="F11" s="22">
        <f t="shared" si="0"/>
        <v>0.22211056129318837</v>
      </c>
      <c r="G11" s="23">
        <f t="shared" si="0"/>
        <v>9.4583454178322923E-2</v>
      </c>
      <c r="H11" s="9">
        <v>5693.7484889999996</v>
      </c>
      <c r="I11" s="10">
        <v>208.272244</v>
      </c>
      <c r="J11" s="10">
        <v>5902.0207329999994</v>
      </c>
      <c r="K11" s="11">
        <v>4997</v>
      </c>
      <c r="M11" s="20"/>
      <c r="N11" s="21"/>
      <c r="O11" s="20"/>
      <c r="P11" s="21"/>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0"/>
      <c r="N12" s="21"/>
      <c r="O12" s="20"/>
      <c r="P12" s="21"/>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0"/>
      <c r="N13" s="21"/>
      <c r="O13" s="20"/>
      <c r="P13" s="21"/>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0"/>
      <c r="N14" s="21"/>
      <c r="O14" s="20"/>
      <c r="P14" s="21"/>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0"/>
      <c r="N15" s="21"/>
      <c r="O15" s="20"/>
      <c r="P15" s="21"/>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0"/>
      <c r="N16" s="21"/>
      <c r="O16" s="20"/>
      <c r="P16" s="21"/>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0"/>
      <c r="N17" s="21"/>
      <c r="O17" s="20"/>
      <c r="P17" s="21"/>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0"/>
      <c r="N18" s="21"/>
      <c r="O18" s="20"/>
      <c r="P18" s="21"/>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0"/>
      <c r="N19" s="21"/>
      <c r="O19" s="20"/>
      <c r="P19" s="21"/>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0"/>
      <c r="N20" s="21"/>
      <c r="O20" s="20"/>
      <c r="P20" s="21"/>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0"/>
      <c r="N21" s="21"/>
      <c r="O21" s="20"/>
      <c r="P21" s="21"/>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0"/>
      <c r="N22" s="21"/>
      <c r="O22" s="20"/>
      <c r="P22" s="21"/>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0"/>
      <c r="N23" s="21"/>
      <c r="O23" s="20"/>
      <c r="P23" s="21"/>
    </row>
    <row r="24" spans="2:16" s="25" customFormat="1" ht="14.4" thickBot="1">
      <c r="B24" s="26" t="s">
        <v>0</v>
      </c>
      <c r="C24" s="27">
        <f>SUM(C12:C23)</f>
        <v>501422.74599999998</v>
      </c>
      <c r="D24" s="28">
        <f>SUM(D12:D23)</f>
        <v>79345.753043000004</v>
      </c>
      <c r="E24" s="28">
        <f>SUM(E12:E23)</f>
        <v>580768.49904299993</v>
      </c>
      <c r="F24" s="29">
        <f t="shared" si="0"/>
        <v>7.5677378532803929E-2</v>
      </c>
      <c r="G24" s="29">
        <f t="shared" si="0"/>
        <v>7.2247916531756148E-2</v>
      </c>
      <c r="H24" s="27">
        <f>SUM(H12:H23)</f>
        <v>37946.358953999996</v>
      </c>
      <c r="I24" s="28">
        <f>SUM(I12:I23)</f>
        <v>5732.5653430000011</v>
      </c>
      <c r="J24" s="28">
        <f>SUM(J12:J23)</f>
        <v>43678.924296999998</v>
      </c>
      <c r="K24" s="30">
        <f>SUM(K12:K23)</f>
        <v>94223</v>
      </c>
      <c r="M24" s="31"/>
      <c r="N24" s="32"/>
      <c r="O24" s="31"/>
      <c r="P24" s="32"/>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0"/>
      <c r="N25" s="21"/>
      <c r="O25" s="20"/>
      <c r="P25" s="21"/>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0"/>
      <c r="N26" s="21"/>
      <c r="O26" s="20"/>
      <c r="P26" s="21"/>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0"/>
      <c r="N27" s="21"/>
      <c r="O27" s="20"/>
      <c r="P27" s="21"/>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0"/>
      <c r="N28" s="21"/>
      <c r="O28" s="20"/>
      <c r="P28" s="21"/>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0"/>
      <c r="N29" s="21"/>
      <c r="O29" s="20"/>
      <c r="P29" s="21"/>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0"/>
      <c r="N30" s="21"/>
      <c r="O30" s="20"/>
      <c r="P30" s="21"/>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0"/>
      <c r="N31" s="21"/>
      <c r="O31" s="20"/>
      <c r="P31" s="21"/>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0"/>
      <c r="N32" s="21"/>
      <c r="O32" s="20"/>
      <c r="P32" s="21"/>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0"/>
      <c r="N33" s="21"/>
      <c r="O33" s="20"/>
      <c r="P33" s="21"/>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0"/>
      <c r="N34" s="21"/>
      <c r="O34" s="20"/>
      <c r="P34" s="21"/>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0"/>
      <c r="N35" s="21"/>
      <c r="O35" s="20"/>
      <c r="P35" s="21"/>
    </row>
    <row r="36" spans="2:16">
      <c r="B36" s="24">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0"/>
      <c r="N36" s="21"/>
      <c r="O36" s="20"/>
      <c r="P36" s="21"/>
    </row>
    <row r="37" spans="2:16" s="25" customFormat="1" ht="14.4" thickBot="1">
      <c r="B37" s="26" t="s">
        <v>1</v>
      </c>
      <c r="C37" s="27">
        <f>SUM(C25:C36)</f>
        <v>1274751.605</v>
      </c>
      <c r="D37" s="28">
        <f>SUM(D25:D36)</f>
        <v>169957.00575700001</v>
      </c>
      <c r="E37" s="28">
        <f>SUM(E25:E36)</f>
        <v>1444708.610757</v>
      </c>
      <c r="F37" s="29">
        <f>H37/C37</f>
        <v>0.10835357534458644</v>
      </c>
      <c r="G37" s="29">
        <f t="shared" si="0"/>
        <v>8.4108645791503303E-2</v>
      </c>
      <c r="H37" s="27">
        <f>SUM(H25:H36)</f>
        <v>138123.89407799998</v>
      </c>
      <c r="I37" s="28">
        <f>SUM(I25:I36)</f>
        <v>14294.853597000001</v>
      </c>
      <c r="J37" s="28">
        <f>SUM(J25:J36)</f>
        <v>152418.74767499999</v>
      </c>
      <c r="K37" s="30">
        <f>SUM(K25:K36)</f>
        <v>266869</v>
      </c>
      <c r="L37" s="33"/>
      <c r="M37" s="31"/>
      <c r="N37" s="32"/>
      <c r="O37" s="31"/>
      <c r="P37" s="32"/>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0"/>
      <c r="N38" s="21"/>
      <c r="O38" s="20"/>
      <c r="P38" s="21"/>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0"/>
      <c r="N39" s="21"/>
      <c r="O39" s="20"/>
      <c r="P39" s="21"/>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0"/>
      <c r="N40" s="21"/>
      <c r="O40" s="20"/>
      <c r="P40" s="21"/>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0"/>
      <c r="N41" s="21"/>
      <c r="O41" s="20"/>
      <c r="P41" s="21"/>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0"/>
      <c r="N42" s="21"/>
      <c r="O42" s="20"/>
      <c r="P42" s="21"/>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0"/>
      <c r="N43" s="21"/>
      <c r="O43" s="20"/>
      <c r="P43" s="21"/>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0"/>
      <c r="N44" s="21"/>
      <c r="O44" s="20"/>
      <c r="P44" s="21"/>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0"/>
      <c r="N45" s="21"/>
      <c r="O45" s="20"/>
      <c r="P45" s="21"/>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0"/>
      <c r="N46" s="21"/>
      <c r="O46" s="20"/>
      <c r="P46" s="21"/>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0"/>
      <c r="N47" s="21"/>
      <c r="O47" s="20"/>
      <c r="P47" s="21"/>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0"/>
      <c r="N48" s="21"/>
      <c r="O48" s="20"/>
      <c r="P48" s="21"/>
    </row>
    <row r="49" spans="2:16">
      <c r="B49" s="24">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0"/>
      <c r="N49" s="21"/>
      <c r="O49" s="20"/>
      <c r="P49" s="21"/>
    </row>
    <row r="50" spans="2:16" s="25" customFormat="1" ht="14.4" thickBot="1">
      <c r="B50" s="26" t="s">
        <v>2</v>
      </c>
      <c r="C50" s="27">
        <f>SUM(C38:C49)</f>
        <v>1519799.165</v>
      </c>
      <c r="D50" s="28">
        <f>SUM(D38:D49)</f>
        <v>206606.93129000001</v>
      </c>
      <c r="E50" s="28">
        <f>SUM(E38:E49)</f>
        <v>1726406.09629</v>
      </c>
      <c r="F50" s="29">
        <f>H50/C50</f>
        <v>0.18174353671394469</v>
      </c>
      <c r="G50" s="29">
        <f t="shared" si="0"/>
        <v>8.9143546322501502E-2</v>
      </c>
      <c r="H50" s="27">
        <f>SUM(H38:H49)</f>
        <v>276213.67534199997</v>
      </c>
      <c r="I50" s="28">
        <f>SUM(I38:I49)</f>
        <v>18417.67455</v>
      </c>
      <c r="J50" s="28">
        <f>SUM(J38:J49)</f>
        <v>294631.19886287622</v>
      </c>
      <c r="K50" s="30">
        <f>SUM(K38:K49)</f>
        <v>383073</v>
      </c>
      <c r="M50" s="31"/>
      <c r="N50" s="32"/>
      <c r="O50" s="31"/>
      <c r="P50" s="32"/>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5"/>
      <c r="M51" s="20"/>
      <c r="N51" s="21"/>
      <c r="O51" s="20"/>
      <c r="P51" s="21"/>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5"/>
      <c r="M52" s="20"/>
      <c r="N52" s="21"/>
      <c r="O52" s="20"/>
      <c r="P52" s="21"/>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5"/>
      <c r="M53" s="20"/>
      <c r="N53" s="21"/>
      <c r="O53" s="20"/>
      <c r="P53" s="21"/>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5"/>
      <c r="M54" s="20"/>
      <c r="N54" s="21"/>
      <c r="O54" s="20"/>
      <c r="P54" s="21"/>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5"/>
      <c r="M55" s="20"/>
      <c r="N55" s="21"/>
      <c r="O55" s="20"/>
      <c r="P55" s="21"/>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5"/>
      <c r="M56" s="20"/>
      <c r="N56" s="21"/>
      <c r="O56" s="20"/>
      <c r="P56" s="21"/>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5"/>
      <c r="M57" s="20"/>
      <c r="N57" s="21"/>
      <c r="O57" s="20"/>
      <c r="P57" s="21"/>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5"/>
      <c r="M58" s="20"/>
      <c r="N58" s="21"/>
      <c r="O58" s="20"/>
      <c r="P58" s="21"/>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5"/>
      <c r="M59" s="20"/>
      <c r="N59" s="21"/>
      <c r="O59" s="20"/>
      <c r="P59" s="21"/>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5"/>
    </row>
    <row r="61" spans="2:16">
      <c r="B61" s="18">
        <v>45962</v>
      </c>
      <c r="C61" s="6">
        <v>235784.861</v>
      </c>
      <c r="D61" s="7">
        <v>27011.146859</v>
      </c>
      <c r="E61" s="7">
        <v>262796.007859</v>
      </c>
      <c r="F61" s="4">
        <f t="shared" ref="F61:G62" si="2">H61/C61</f>
        <v>0.21147697266704499</v>
      </c>
      <c r="G61" s="4">
        <f>I61/D61</f>
        <v>5.430760573245455E-2</v>
      </c>
      <c r="H61" s="6">
        <v>49863.068605</v>
      </c>
      <c r="I61" s="7">
        <v>1466.9107140000001</v>
      </c>
      <c r="J61" s="7">
        <v>51329.979318999998</v>
      </c>
      <c r="K61" s="8">
        <v>50620</v>
      </c>
      <c r="L61" s="45"/>
    </row>
    <row r="62" spans="2:16">
      <c r="B62" s="48">
        <v>45992</v>
      </c>
      <c r="C62" s="9">
        <v>192082.93700000001</v>
      </c>
      <c r="D62" s="10">
        <v>29233.208272</v>
      </c>
      <c r="E62" s="10">
        <v>221316.14527199999</v>
      </c>
      <c r="F62" s="4">
        <f t="shared" si="2"/>
        <v>0.2024619304056143</v>
      </c>
      <c r="G62" s="4">
        <f t="shared" si="2"/>
        <v>7.2395902232430823E-2</v>
      </c>
      <c r="H62" s="9">
        <v>38889.482222999999</v>
      </c>
      <c r="I62" s="10">
        <v>2116.3644880000002</v>
      </c>
      <c r="J62" s="10">
        <v>41005.846710999998</v>
      </c>
      <c r="K62" s="11">
        <v>50657</v>
      </c>
      <c r="L62" s="45"/>
    </row>
    <row r="63" spans="2:16" ht="14.4" thickBot="1">
      <c r="B63" s="47" t="s">
        <v>3</v>
      </c>
      <c r="C63" s="27">
        <f>SUM(C51:C62)</f>
        <v>2464495.2720000003</v>
      </c>
      <c r="D63" s="28">
        <f>SUM(D51:D62)</f>
        <v>303082.76373200002</v>
      </c>
      <c r="E63" s="28">
        <f>SUM(E51:E62)</f>
        <v>2767578.0357320001</v>
      </c>
      <c r="F63" s="29">
        <f>H63/C63</f>
        <v>0.18485911409082995</v>
      </c>
      <c r="G63" s="29">
        <f>I63/D63</f>
        <v>6.9521235363689926E-2</v>
      </c>
      <c r="H63" s="27">
        <f>SUM(H51:H62)</f>
        <v>455584.41266295908</v>
      </c>
      <c r="I63" s="28">
        <f>SUM(I51:I62)</f>
        <v>21070.688152089999</v>
      </c>
      <c r="J63" s="28">
        <f>SUM(J51:J62)</f>
        <v>476655.10081504908</v>
      </c>
      <c r="K63" s="30">
        <f>SUM(K51:K62)</f>
        <v>590332</v>
      </c>
      <c r="L63" s="45"/>
    </row>
    <row r="64" spans="2:16">
      <c r="B64" s="17">
        <v>46023</v>
      </c>
      <c r="C64" s="6">
        <v>233501.14499999999</v>
      </c>
      <c r="D64" s="7">
        <v>28060.271052</v>
      </c>
      <c r="E64" s="7">
        <v>261561.41605199999</v>
      </c>
      <c r="F64" s="4">
        <f>H64/C64</f>
        <v>0.1872826673976267</v>
      </c>
      <c r="G64" s="4">
        <f>I64/D64</f>
        <v>6.6526150105273046E-2</v>
      </c>
      <c r="H64" s="6">
        <v>43730.717276000003</v>
      </c>
      <c r="I64" s="7">
        <v>1866.741804</v>
      </c>
      <c r="J64" s="7">
        <v>45597.459080000001</v>
      </c>
      <c r="K64" s="8">
        <v>53052</v>
      </c>
      <c r="L64" s="45"/>
    </row>
    <row r="65" spans="2:12">
      <c r="B65" s="17">
        <v>46054</v>
      </c>
      <c r="C65" s="6">
        <v>151466.94399999999</v>
      </c>
      <c r="D65" s="7">
        <v>21456.195316000001</v>
      </c>
      <c r="E65" s="7">
        <v>172923.13931599999</v>
      </c>
      <c r="F65" s="4">
        <f t="shared" ref="F65:F75" si="3">H65/C65</f>
        <v>0.20374036593093212</v>
      </c>
      <c r="G65" s="4">
        <f t="shared" ref="G65:G72" si="4">I65/D65</f>
        <v>8.2650188529818092E-2</v>
      </c>
      <c r="H65" s="6">
        <v>30859.930596999999</v>
      </c>
      <c r="I65" s="7">
        <v>1773.3585880000001</v>
      </c>
      <c r="J65" s="7">
        <v>32633.289184999998</v>
      </c>
      <c r="K65" s="8">
        <v>43914</v>
      </c>
      <c r="L65" s="45"/>
    </row>
    <row r="66" spans="2:12">
      <c r="B66" s="17">
        <v>46082</v>
      </c>
      <c r="C66" s="6">
        <v>188898.44500000001</v>
      </c>
      <c r="D66" s="7">
        <v>27127.574529000001</v>
      </c>
      <c r="E66" s="7">
        <v>216026.01952900001</v>
      </c>
      <c r="F66" s="4">
        <f>H66/C66</f>
        <v>0.20302650533200525</v>
      </c>
      <c r="G66" s="4">
        <f>I66/D66</f>
        <v>7.5423525196206459E-2</v>
      </c>
      <c r="H66" s="6">
        <v>38351.391151000003</v>
      </c>
      <c r="I66" s="7">
        <v>2046.0573010000001</v>
      </c>
      <c r="J66" s="7">
        <v>40397.448452000004</v>
      </c>
      <c r="K66" s="8">
        <v>53587</v>
      </c>
      <c r="L66" s="45"/>
    </row>
    <row r="67" spans="2:12">
      <c r="B67" s="17">
        <v>46113</v>
      </c>
      <c r="C67" s="6">
        <v>205338.80499999999</v>
      </c>
      <c r="D67" s="7">
        <v>32330.169912000001</v>
      </c>
      <c r="E67" s="7">
        <v>237668.97491200001</v>
      </c>
      <c r="F67" s="4">
        <f t="shared" si="3"/>
        <v>0.22646687529339898</v>
      </c>
      <c r="G67" s="4">
        <f t="shared" si="4"/>
        <v>7.2359443279996077E-2</v>
      </c>
      <c r="H67" s="6">
        <v>46502.437544830573</v>
      </c>
      <c r="I67" s="7">
        <v>2339.39309598</v>
      </c>
      <c r="J67" s="7">
        <v>48841.830640810571</v>
      </c>
      <c r="K67" s="8">
        <v>58534</v>
      </c>
      <c r="L67" s="45"/>
    </row>
    <row r="68" spans="2:12" hidden="1" outlineLevel="1">
      <c r="B68" s="17">
        <v>46143</v>
      </c>
      <c r="C68" s="6"/>
      <c r="D68" s="7"/>
      <c r="E68" s="7"/>
      <c r="F68" s="4" t="e">
        <f t="shared" si="3"/>
        <v>#DIV/0!</v>
      </c>
      <c r="G68" s="4" t="e">
        <f t="shared" si="4"/>
        <v>#DIV/0!</v>
      </c>
      <c r="H68" s="6"/>
      <c r="I68" s="7"/>
      <c r="J68" s="7"/>
      <c r="K68" s="8"/>
      <c r="L68" s="45"/>
    </row>
    <row r="69" spans="2:12" hidden="1" outlineLevel="1">
      <c r="B69" s="17">
        <v>46174</v>
      </c>
      <c r="C69" s="6"/>
      <c r="D69" s="7"/>
      <c r="E69" s="7"/>
      <c r="F69" s="4" t="e">
        <f t="shared" si="3"/>
        <v>#DIV/0!</v>
      </c>
      <c r="G69" s="4" t="e">
        <f t="shared" si="4"/>
        <v>#DIV/0!</v>
      </c>
      <c r="H69" s="6"/>
      <c r="I69" s="7"/>
      <c r="J69" s="7"/>
      <c r="K69" s="8"/>
      <c r="L69" s="45"/>
    </row>
    <row r="70" spans="2:12" hidden="1" outlineLevel="1">
      <c r="B70" s="17">
        <v>46204</v>
      </c>
      <c r="C70" s="6"/>
      <c r="D70" s="7"/>
      <c r="E70" s="7"/>
      <c r="F70" s="4" t="e">
        <f t="shared" si="3"/>
        <v>#DIV/0!</v>
      </c>
      <c r="G70" s="4" t="e">
        <f t="shared" si="4"/>
        <v>#DIV/0!</v>
      </c>
      <c r="H70" s="6"/>
      <c r="I70" s="7"/>
      <c r="J70" s="7"/>
      <c r="K70" s="8"/>
      <c r="L70" s="45"/>
    </row>
    <row r="71" spans="2:12" hidden="1" outlineLevel="1">
      <c r="B71" s="17">
        <v>46235</v>
      </c>
      <c r="C71" s="6"/>
      <c r="D71" s="7"/>
      <c r="E71" s="7"/>
      <c r="F71" s="4" t="e">
        <f t="shared" si="3"/>
        <v>#DIV/0!</v>
      </c>
      <c r="G71" s="4" t="e">
        <f t="shared" si="4"/>
        <v>#DIV/0!</v>
      </c>
      <c r="H71" s="6"/>
      <c r="I71" s="7"/>
      <c r="J71" s="7"/>
      <c r="K71" s="8"/>
      <c r="L71" s="45"/>
    </row>
    <row r="72" spans="2:12" hidden="1" outlineLevel="1">
      <c r="B72" s="17">
        <v>46266</v>
      </c>
      <c r="C72" s="6"/>
      <c r="D72" s="7"/>
      <c r="E72" s="7"/>
      <c r="F72" s="4" t="e">
        <f t="shared" si="3"/>
        <v>#DIV/0!</v>
      </c>
      <c r="G72" s="4" t="e">
        <f t="shared" si="4"/>
        <v>#DIV/0!</v>
      </c>
      <c r="H72" s="6"/>
      <c r="I72" s="7"/>
      <c r="J72" s="7"/>
      <c r="K72" s="8"/>
      <c r="L72" s="45"/>
    </row>
    <row r="73" spans="2:12" hidden="1" outlineLevel="1">
      <c r="B73" s="17">
        <v>46296</v>
      </c>
      <c r="C73" s="6"/>
      <c r="D73" s="7"/>
      <c r="E73" s="7"/>
      <c r="F73" s="4" t="e">
        <f t="shared" si="3"/>
        <v>#DIV/0!</v>
      </c>
      <c r="G73" s="4" t="e">
        <f>I73/D73</f>
        <v>#DIV/0!</v>
      </c>
      <c r="H73" s="6"/>
      <c r="I73" s="7"/>
      <c r="J73" s="7"/>
      <c r="K73" s="8"/>
      <c r="L73" s="45"/>
    </row>
    <row r="74" spans="2:12" hidden="1" outlineLevel="1">
      <c r="B74" s="17">
        <v>46327</v>
      </c>
      <c r="C74" s="6"/>
      <c r="D74" s="7"/>
      <c r="E74" s="7"/>
      <c r="F74" s="4" t="e">
        <f t="shared" si="3"/>
        <v>#DIV/0!</v>
      </c>
      <c r="G74" s="4" t="e">
        <f>I74/D74</f>
        <v>#DIV/0!</v>
      </c>
      <c r="H74" s="6"/>
      <c r="I74" s="7"/>
      <c r="J74" s="7"/>
      <c r="K74" s="8"/>
      <c r="L74" s="45"/>
    </row>
    <row r="75" spans="2:12" hidden="1" outlineLevel="1">
      <c r="B75" s="17">
        <v>46357</v>
      </c>
      <c r="C75" s="9"/>
      <c r="D75" s="10"/>
      <c r="E75" s="10"/>
      <c r="F75" s="4" t="e">
        <f t="shared" si="3"/>
        <v>#DIV/0!</v>
      </c>
      <c r="G75" s="4" t="e">
        <f t="shared" ref="G75" si="5">I75/D75</f>
        <v>#DIV/0!</v>
      </c>
      <c r="H75" s="9"/>
      <c r="I75" s="10"/>
      <c r="J75" s="10"/>
      <c r="K75" s="11"/>
      <c r="L75" s="45"/>
    </row>
    <row r="76" spans="2:12" ht="14.4" collapsed="1" thickBot="1">
      <c r="B76" s="47" t="s">
        <v>15</v>
      </c>
      <c r="C76" s="27">
        <f>SUM(C64:C75)</f>
        <v>779205.33899999992</v>
      </c>
      <c r="D76" s="28">
        <f>SUM(D64:D75)</f>
        <v>108974.210809</v>
      </c>
      <c r="E76" s="28">
        <f>SUM(E64:E75)</f>
        <v>888179.54980899999</v>
      </c>
      <c r="F76" s="29">
        <f>H76/C76</f>
        <v>0.20462446622023286</v>
      </c>
      <c r="G76" s="29">
        <f>I76/D76</f>
        <v>7.3646330901596974E-2</v>
      </c>
      <c r="H76" s="27">
        <f>SUM(H64:H75)</f>
        <v>159444.47656883058</v>
      </c>
      <c r="I76" s="28">
        <f>SUM(I64:I75)</f>
        <v>8025.5507889800001</v>
      </c>
      <c r="J76" s="28">
        <f>SUM(J64:J75)</f>
        <v>167470.02735781058</v>
      </c>
      <c r="K76" s="30">
        <f>SUM(K64:K75)</f>
        <v>209087</v>
      </c>
      <c r="L76" s="45"/>
    </row>
    <row r="77" spans="2:12" ht="14.4" thickBot="1">
      <c r="B77" s="46" t="s">
        <v>16</v>
      </c>
      <c r="C77" s="27"/>
      <c r="D77" s="28"/>
      <c r="E77" s="28"/>
      <c r="F77" s="29">
        <f>SUM(H54:H62,H64:H66)/SUM(C54:C62,C64:C66)</f>
        <v>0.18663448423795903</v>
      </c>
      <c r="G77" s="29">
        <f>SUM(I54:I62,I64:I66)/SUM(D54:D62,D64:D66)</f>
        <v>6.93070031188118E-2</v>
      </c>
      <c r="H77" s="27"/>
      <c r="I77" s="28"/>
      <c r="J77" s="28"/>
      <c r="K77" s="30"/>
      <c r="L77" s="45"/>
    </row>
    <row r="79" spans="2:12" ht="13.8" customHeight="1">
      <c r="C79" s="39"/>
      <c r="F79" s="39"/>
      <c r="G79" s="40"/>
      <c r="H79" s="38"/>
      <c r="I79" s="38"/>
      <c r="J79" s="38"/>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77:G7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2026-05-04T01:12:02Z</dcterms:modified>
</cp:coreProperties>
</file>